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D568E618-F62B-444C-9644-77E0ADB140FF}" xr6:coauthVersionLast="45" xr6:coauthVersionMax="45" xr10:uidLastSave="{00000000-0000-0000-0000-000000000000}"/>
  <bookViews>
    <workbookView xWindow="-120" yWindow="-120" windowWidth="19440" windowHeight="15000" xr2:uid="{F59117A6-EB37-454B-AA2E-C83B2B7440E4}"/>
  </bookViews>
  <sheets>
    <sheet name="1_YorkeysKno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" i="2" l="1"/>
  <c r="U10" i="2"/>
  <c r="U11" i="2"/>
  <c r="U12" i="2"/>
  <c r="U13" i="2"/>
  <c r="U14" i="2"/>
  <c r="U15" i="2"/>
  <c r="U16" i="2"/>
  <c r="U17" i="2"/>
  <c r="U18" i="2"/>
  <c r="U19" i="2"/>
  <c r="U20" i="2"/>
  <c r="S10" i="2" l="1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9" i="2"/>
  <c r="V31" i="2"/>
  <c r="V9" i="2"/>
  <c r="G59" i="2"/>
  <c r="G74" i="2" s="1"/>
  <c r="H59" i="2"/>
  <c r="H61" i="2" s="1"/>
  <c r="I59" i="2"/>
  <c r="I74" i="2" s="1"/>
  <c r="J59" i="2"/>
  <c r="J74" i="2" s="1"/>
  <c r="K59" i="2"/>
  <c r="K74" i="2" s="1"/>
  <c r="L59" i="2"/>
  <c r="L74" i="2" s="1"/>
  <c r="M59" i="2"/>
  <c r="M74" i="2" s="1"/>
  <c r="N59" i="2"/>
  <c r="N74" i="2" s="1"/>
  <c r="O59" i="2"/>
  <c r="O74" i="2" s="1"/>
  <c r="P59" i="2"/>
  <c r="P61" i="2" s="1"/>
  <c r="Q59" i="2"/>
  <c r="Q74" i="2" s="1"/>
  <c r="R59" i="2"/>
  <c r="R74" i="2" s="1"/>
  <c r="G60" i="2"/>
  <c r="H60" i="2"/>
  <c r="H75" i="2" s="1"/>
  <c r="I60" i="2"/>
  <c r="I61" i="2" s="1"/>
  <c r="J60" i="2"/>
  <c r="J61" i="2" s="1"/>
  <c r="K60" i="2"/>
  <c r="K75" i="2" s="1"/>
  <c r="L60" i="2"/>
  <c r="L61" i="2" s="1"/>
  <c r="M60" i="2"/>
  <c r="M75" i="2" s="1"/>
  <c r="N60" i="2"/>
  <c r="N75" i="2" s="1"/>
  <c r="O60" i="2"/>
  <c r="O75" i="2" s="1"/>
  <c r="P60" i="2"/>
  <c r="P75" i="2" s="1"/>
  <c r="Q60" i="2"/>
  <c r="Q61" i="2" s="1"/>
  <c r="R60" i="2"/>
  <c r="R61" i="2" s="1"/>
  <c r="M61" i="2"/>
  <c r="G62" i="2"/>
  <c r="H62" i="2"/>
  <c r="I62" i="2"/>
  <c r="J62" i="2"/>
  <c r="K62" i="2"/>
  <c r="L62" i="2"/>
  <c r="M62" i="2"/>
  <c r="N62" i="2"/>
  <c r="O62" i="2"/>
  <c r="P62" i="2"/>
  <c r="Q62" i="2"/>
  <c r="R62" i="2"/>
  <c r="G63" i="2"/>
  <c r="H63" i="2"/>
  <c r="I63" i="2"/>
  <c r="J63" i="2"/>
  <c r="K63" i="2"/>
  <c r="L63" i="2"/>
  <c r="M63" i="2"/>
  <c r="N63" i="2"/>
  <c r="O63" i="2"/>
  <c r="P63" i="2"/>
  <c r="Q63" i="2"/>
  <c r="R63" i="2"/>
  <c r="G64" i="2"/>
  <c r="H64" i="2"/>
  <c r="I64" i="2"/>
  <c r="J64" i="2"/>
  <c r="K64" i="2"/>
  <c r="L64" i="2"/>
  <c r="M64" i="2"/>
  <c r="N64" i="2"/>
  <c r="O64" i="2"/>
  <c r="P64" i="2"/>
  <c r="Q64" i="2"/>
  <c r="R64" i="2"/>
  <c r="G65" i="2"/>
  <c r="H65" i="2"/>
  <c r="I65" i="2"/>
  <c r="J65" i="2"/>
  <c r="K65" i="2"/>
  <c r="L65" i="2"/>
  <c r="M65" i="2"/>
  <c r="N65" i="2"/>
  <c r="O65" i="2"/>
  <c r="P65" i="2"/>
  <c r="Q65" i="2"/>
  <c r="R65" i="2"/>
  <c r="G66" i="2"/>
  <c r="H66" i="2"/>
  <c r="I66" i="2"/>
  <c r="J66" i="2"/>
  <c r="K66" i="2"/>
  <c r="L66" i="2"/>
  <c r="M66" i="2"/>
  <c r="N66" i="2"/>
  <c r="O66" i="2"/>
  <c r="P66" i="2"/>
  <c r="Q66" i="2"/>
  <c r="R66" i="2"/>
  <c r="G67" i="2"/>
  <c r="H67" i="2"/>
  <c r="I67" i="2"/>
  <c r="J67" i="2"/>
  <c r="K67" i="2"/>
  <c r="L67" i="2"/>
  <c r="M67" i="2"/>
  <c r="N67" i="2"/>
  <c r="O67" i="2"/>
  <c r="P67" i="2"/>
  <c r="Q67" i="2"/>
  <c r="R67" i="2"/>
  <c r="G68" i="2"/>
  <c r="H68" i="2"/>
  <c r="I68" i="2"/>
  <c r="J68" i="2"/>
  <c r="K68" i="2"/>
  <c r="L68" i="2"/>
  <c r="M68" i="2"/>
  <c r="N68" i="2"/>
  <c r="O68" i="2"/>
  <c r="P68" i="2"/>
  <c r="Q68" i="2"/>
  <c r="R68" i="2"/>
  <c r="G69" i="2"/>
  <c r="H69" i="2"/>
  <c r="I69" i="2"/>
  <c r="J69" i="2"/>
  <c r="K69" i="2"/>
  <c r="L69" i="2"/>
  <c r="M69" i="2"/>
  <c r="N69" i="2"/>
  <c r="O69" i="2"/>
  <c r="P69" i="2"/>
  <c r="Q69" i="2"/>
  <c r="R69" i="2"/>
  <c r="G70" i="2"/>
  <c r="H70" i="2"/>
  <c r="I70" i="2"/>
  <c r="J70" i="2"/>
  <c r="K70" i="2"/>
  <c r="L70" i="2"/>
  <c r="M70" i="2"/>
  <c r="N70" i="2"/>
  <c r="O70" i="2"/>
  <c r="P70" i="2"/>
  <c r="Q70" i="2"/>
  <c r="R70" i="2"/>
  <c r="G61" i="2" l="1"/>
  <c r="K61" i="2"/>
  <c r="O61" i="2"/>
  <c r="N61" i="2"/>
  <c r="L75" i="2"/>
  <c r="P74" i="2"/>
  <c r="H74" i="2"/>
  <c r="R75" i="2"/>
  <c r="J75" i="2"/>
  <c r="Q75" i="2"/>
  <c r="I75" i="2"/>
  <c r="G75" i="2"/>
  <c r="D60" i="2"/>
  <c r="D75" i="2" s="1"/>
  <c r="E60" i="2"/>
  <c r="F60" i="2"/>
  <c r="C60" i="2"/>
  <c r="C75" i="2" s="1"/>
  <c r="D59" i="2"/>
  <c r="D74" i="2" s="1"/>
  <c r="E59" i="2"/>
  <c r="F59" i="2"/>
  <c r="C59" i="2"/>
  <c r="C74" i="2" s="1"/>
  <c r="B8" i="2"/>
  <c r="F70" i="2"/>
  <c r="E70" i="2"/>
  <c r="D70" i="2"/>
  <c r="C70" i="2"/>
  <c r="F69" i="2"/>
  <c r="E69" i="2"/>
  <c r="D69" i="2"/>
  <c r="C69" i="2"/>
  <c r="F68" i="2"/>
  <c r="E68" i="2"/>
  <c r="D68" i="2"/>
  <c r="F67" i="2"/>
  <c r="E67" i="2"/>
  <c r="D67" i="2"/>
  <c r="C67" i="2"/>
  <c r="F66" i="2"/>
  <c r="E66" i="2"/>
  <c r="D66" i="2"/>
  <c r="C66" i="2"/>
  <c r="F65" i="2"/>
  <c r="E65" i="2"/>
  <c r="D65" i="2"/>
  <c r="C65" i="2"/>
  <c r="F64" i="2"/>
  <c r="E64" i="2"/>
  <c r="D64" i="2"/>
  <c r="C64" i="2"/>
  <c r="F63" i="2"/>
  <c r="E63" i="2"/>
  <c r="D63" i="2"/>
  <c r="C63" i="2"/>
  <c r="F62" i="2"/>
  <c r="E62" i="2"/>
  <c r="D62" i="2"/>
  <c r="C62" i="2"/>
  <c r="U52" i="2"/>
  <c r="T52" i="2"/>
  <c r="U51" i="2"/>
  <c r="T51" i="2"/>
  <c r="U50" i="2"/>
  <c r="T50" i="2"/>
  <c r="U49" i="2"/>
  <c r="T49" i="2"/>
  <c r="U48" i="2"/>
  <c r="T48" i="2"/>
  <c r="U47" i="2"/>
  <c r="T47" i="2"/>
  <c r="U46" i="2"/>
  <c r="T46" i="2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E61" i="2" l="1"/>
  <c r="D61" i="2"/>
  <c r="F61" i="2"/>
  <c r="U69" i="2"/>
  <c r="U64" i="2"/>
  <c r="U68" i="2"/>
  <c r="T65" i="2"/>
  <c r="T63" i="2"/>
  <c r="T67" i="2"/>
  <c r="T68" i="2"/>
  <c r="U63" i="2"/>
  <c r="U67" i="2"/>
  <c r="C61" i="2"/>
  <c r="F74" i="2"/>
  <c r="E75" i="2"/>
  <c r="U62" i="2"/>
  <c r="U66" i="2"/>
  <c r="F75" i="2"/>
  <c r="U65" i="2"/>
  <c r="T62" i="2"/>
  <c r="T64" i="2"/>
  <c r="T66" i="2"/>
  <c r="T60" i="2"/>
  <c r="U60" i="2"/>
  <c r="U59" i="2"/>
  <c r="E74" i="2"/>
  <c r="T59" i="2"/>
  <c r="U3" i="2" l="1"/>
  <c r="U61" i="2"/>
  <c r="T3" i="2"/>
  <c r="V3" i="2" l="1"/>
</calcChain>
</file>

<file path=xl/sharedStrings.xml><?xml version="1.0" encoding="utf-8"?>
<sst xmlns="http://schemas.openxmlformats.org/spreadsheetml/2006/main" count="91" uniqueCount="87">
  <si>
    <t>SUPER Saltmarsh Savers</t>
  </si>
  <si>
    <t>Location</t>
  </si>
  <si>
    <t>Site Name</t>
  </si>
  <si>
    <t>Description</t>
  </si>
  <si>
    <t>Lat</t>
  </si>
  <si>
    <t>Lon</t>
  </si>
  <si>
    <t>Date</t>
  </si>
  <si>
    <t>Name</t>
  </si>
  <si>
    <t>Local Knowledge</t>
  </si>
  <si>
    <t>Threat Scores</t>
  </si>
  <si>
    <t>Cattle</t>
  </si>
  <si>
    <t>Vehicles</t>
  </si>
  <si>
    <t>Pigs</t>
  </si>
  <si>
    <t>Mowing</t>
  </si>
  <si>
    <t>Burning</t>
  </si>
  <si>
    <t>Trampling</t>
  </si>
  <si>
    <t>Surface Erosion &amp; Scouring</t>
  </si>
  <si>
    <t>Sediment Burial</t>
  </si>
  <si>
    <t>Shoreline Erosion</t>
  </si>
  <si>
    <t>Dumping/Rubbish</t>
  </si>
  <si>
    <t>Infilling/Landfill</t>
  </si>
  <si>
    <t>Coastal Squeeze</t>
  </si>
  <si>
    <t>Mangrove Encroachment</t>
  </si>
  <si>
    <t>Weeds</t>
  </si>
  <si>
    <t>Agricultrual Runoff</t>
  </si>
  <si>
    <t>Chemical Spray Drift</t>
  </si>
  <si>
    <t>Chemical Pollution</t>
  </si>
  <si>
    <t>Altered Hydrology (Tidal)</t>
  </si>
  <si>
    <t>Altered Hydrology (Fresh)</t>
  </si>
  <si>
    <t>Drought</t>
  </si>
  <si>
    <t>Terrestrial Retreat</t>
  </si>
  <si>
    <t>Values</t>
  </si>
  <si>
    <t>Fish Habitat</t>
  </si>
  <si>
    <t>Accessibility</t>
  </si>
  <si>
    <t>Proximity</t>
  </si>
  <si>
    <t>Crabs/Snail</t>
  </si>
  <si>
    <t>Salt Couch</t>
  </si>
  <si>
    <t>Carbon Storage</t>
  </si>
  <si>
    <t>Vegetation Type</t>
  </si>
  <si>
    <t>Vegetation Cover</t>
  </si>
  <si>
    <t>Vegetation Density</t>
  </si>
  <si>
    <t>Algal Mat Cover</t>
  </si>
  <si>
    <t>Proximity to Point Source</t>
  </si>
  <si>
    <t>Indirect Runoff</t>
  </si>
  <si>
    <t>Tidal Connectivity</t>
  </si>
  <si>
    <t>Migratory Wader Birds</t>
  </si>
  <si>
    <t>Threatened Species</t>
  </si>
  <si>
    <t>Locally Iconic Species</t>
  </si>
  <si>
    <t>General Habitat Value</t>
  </si>
  <si>
    <t>Access</t>
  </si>
  <si>
    <t>Visual Appeal</t>
  </si>
  <si>
    <t>Adjacent Habitat</t>
  </si>
  <si>
    <t>Cultural Values</t>
  </si>
  <si>
    <t>Water Quality</t>
  </si>
  <si>
    <t>Sediment Type</t>
  </si>
  <si>
    <t>Habitat Values</t>
  </si>
  <si>
    <t xml:space="preserve">Recreation </t>
  </si>
  <si>
    <t>Other</t>
  </si>
  <si>
    <t>Saltmarsh Knowledge</t>
  </si>
  <si>
    <t>Habitat Diversity</t>
  </si>
  <si>
    <t>Direct Runoff</t>
  </si>
  <si>
    <t>overall</t>
  </si>
  <si>
    <t>Threats</t>
  </si>
  <si>
    <t>Value:Threat</t>
  </si>
  <si>
    <t>Fish Habitat Value</t>
  </si>
  <si>
    <t>Habitat Value</t>
  </si>
  <si>
    <t>Recreation</t>
  </si>
  <si>
    <t>Buffer</t>
  </si>
  <si>
    <t>Mean Threat</t>
  </si>
  <si>
    <t>Mean Value</t>
  </si>
  <si>
    <t>Comments</t>
  </si>
  <si>
    <t>Value this because..</t>
  </si>
  <si>
    <t>Other Comments</t>
  </si>
  <si>
    <t>Threatened By..</t>
  </si>
  <si>
    <t>Could be improved by…</t>
  </si>
  <si>
    <t>Weighted Mean Threat Score</t>
  </si>
  <si>
    <t>Weighted Mean Value Score</t>
  </si>
  <si>
    <t>Weighted Threat</t>
  </si>
  <si>
    <t>Weighted Value</t>
  </si>
  <si>
    <t>Urban Runoff</t>
  </si>
  <si>
    <t>Region</t>
  </si>
  <si>
    <t>Cairns</t>
  </si>
  <si>
    <t>V:T Ratio</t>
  </si>
  <si>
    <t>Median Score</t>
  </si>
  <si>
    <t>Mean Score</t>
  </si>
  <si>
    <t>Standard Deviation</t>
  </si>
  <si>
    <t>T.Test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</si>
</sst>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5" xfId="0" applyBorder="1"/>
    <xf numFmtId="14" fontId="0" fillId="0" borderId="0" xfId="0" applyNumberFormat="1" applyBorder="1"/>
    <xf numFmtId="0" fontId="3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Border="1"/>
    <xf numFmtId="0" fontId="0" fillId="0" borderId="0" xfId="0" applyFill="1" applyBorder="1"/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3" fillId="0" borderId="0" xfId="0" applyFont="1" applyBorder="1"/>
    <xf numFmtId="0" fontId="0" fillId="0" borderId="1" xfId="0" applyBorder="1"/>
    <xf numFmtId="0" fontId="2" fillId="0" borderId="4" xfId="0" applyFont="1" applyBorder="1"/>
    <xf numFmtId="0" fontId="2" fillId="0" borderId="5" xfId="0" applyFont="1" applyBorder="1"/>
    <xf numFmtId="0" fontId="0" fillId="2" borderId="7" xfId="0" applyFill="1" applyBorder="1"/>
    <xf numFmtId="0" fontId="0" fillId="2" borderId="2" xfId="0" applyFill="1" applyBorder="1"/>
    <xf numFmtId="0" fontId="0" fillId="2" borderId="8" xfId="0" applyFill="1" applyBorder="1"/>
    <xf numFmtId="0" fontId="1" fillId="2" borderId="9" xfId="0" applyFont="1" applyFill="1" applyBorder="1"/>
    <xf numFmtId="0" fontId="3" fillId="2" borderId="0" xfId="0" applyFont="1" applyFill="1" applyBorder="1"/>
    <xf numFmtId="0" fontId="1" fillId="2" borderId="10" xfId="0" applyFont="1" applyFill="1" applyBorder="1"/>
    <xf numFmtId="0" fontId="2" fillId="2" borderId="12" xfId="0" applyFont="1" applyFill="1" applyBorder="1"/>
    <xf numFmtId="0" fontId="2" fillId="2" borderId="5" xfId="0" applyFont="1" applyFill="1" applyBorder="1"/>
    <xf numFmtId="0" fontId="0" fillId="2" borderId="11" xfId="0" applyFill="1" applyBorder="1"/>
    <xf numFmtId="14" fontId="0" fillId="2" borderId="9" xfId="0" applyNumberFormat="1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9" xfId="0" applyFill="1" applyBorder="1"/>
    <xf numFmtId="0" fontId="1" fillId="2" borderId="12" xfId="0" applyFont="1" applyFill="1" applyBorder="1"/>
    <xf numFmtId="0" fontId="0" fillId="2" borderId="5" xfId="0" applyFill="1" applyBorder="1"/>
    <xf numFmtId="0" fontId="0" fillId="2" borderId="12" xfId="0" applyFill="1" applyBorder="1"/>
    <xf numFmtId="0" fontId="0" fillId="2" borderId="6" xfId="0" applyFill="1" applyBorder="1"/>
    <xf numFmtId="0" fontId="0" fillId="2" borderId="0" xfId="0" applyFill="1"/>
    <xf numFmtId="0" fontId="1" fillId="2" borderId="0" xfId="0" applyFont="1" applyFill="1"/>
    <xf numFmtId="0" fontId="1" fillId="2" borderId="5" xfId="0" applyFont="1" applyFill="1" applyBorder="1"/>
    <xf numFmtId="0" fontId="1" fillId="2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B7F05-E21D-4182-8F08-DD6AAA5CC2C7}">
  <dimension ref="A1:V75"/>
  <sheetViews>
    <sheetView tabSelected="1" zoomScale="90" zoomScaleNormal="90" workbookViewId="0">
      <pane xSplit="3390" ySplit="2445" topLeftCell="H35" activePane="bottomRight"/>
      <selection pane="topRight" activeCell="C3" sqref="C3:R8"/>
      <selection pane="bottomLeft" activeCell="A58" sqref="A58:XFD75"/>
      <selection pane="bottomRight" activeCell="C9" sqref="C9:R57"/>
    </sheetView>
  </sheetViews>
  <sheetFormatPr defaultColWidth="9.28515625" defaultRowHeight="15" x14ac:dyDescent="0.25"/>
  <cols>
    <col min="2" max="2" width="22.42578125" bestFit="1" customWidth="1"/>
    <col min="3" max="5" width="10.7109375" bestFit="1" customWidth="1"/>
    <col min="6" max="6" width="12.85546875" bestFit="1" customWidth="1"/>
    <col min="7" max="18" width="12.85546875" customWidth="1"/>
    <col min="19" max="19" width="12.85546875" style="35" customWidth="1"/>
    <col min="20" max="20" width="27.42578125" style="36" bestFit="1" customWidth="1"/>
    <col min="21" max="21" width="26.7109375" style="36" bestFit="1" customWidth="1"/>
    <col min="22" max="22" width="12" style="36" bestFit="1" customWidth="1"/>
    <col min="23" max="25" width="3.7109375" bestFit="1" customWidth="1"/>
    <col min="26" max="26" width="4.140625" bestFit="1" customWidth="1"/>
    <col min="27" max="40" width="3.7109375" bestFit="1" customWidth="1"/>
    <col min="41" max="41" width="7" bestFit="1" customWidth="1"/>
    <col min="42" max="58" width="3.7109375" bestFit="1" customWidth="1"/>
    <col min="59" max="59" width="7.42578125" customWidth="1"/>
    <col min="60" max="61" width="3.7109375" bestFit="1" customWidth="1"/>
  </cols>
  <sheetData>
    <row r="1" spans="1:22" s="1" customFormat="1" x14ac:dyDescent="0.25">
      <c r="A1" s="16"/>
      <c r="B1" s="6" t="s">
        <v>0</v>
      </c>
      <c r="S1" s="19"/>
      <c r="T1" s="20"/>
      <c r="U1" s="20"/>
      <c r="V1" s="21"/>
    </row>
    <row r="2" spans="1:22" s="10" customFormat="1" x14ac:dyDescent="0.25">
      <c r="A2" s="7" t="s">
        <v>80</v>
      </c>
      <c r="B2" s="15" t="s">
        <v>1</v>
      </c>
      <c r="C2" s="15" t="s">
        <v>2</v>
      </c>
      <c r="D2" s="15" t="s">
        <v>3</v>
      </c>
      <c r="E2" s="10" t="s">
        <v>4</v>
      </c>
      <c r="F2" s="10" t="s">
        <v>5</v>
      </c>
      <c r="S2" s="22"/>
      <c r="T2" s="23" t="s">
        <v>75</v>
      </c>
      <c r="U2" s="23" t="s">
        <v>76</v>
      </c>
      <c r="V2" s="24" t="s">
        <v>82</v>
      </c>
    </row>
    <row r="3" spans="1:22" s="3" customFormat="1" ht="15.75" thickBot="1" x14ac:dyDescent="0.3">
      <c r="A3" s="17" t="s">
        <v>81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5"/>
      <c r="T3" s="26" t="e">
        <f>SUM(C74:R74)/B8</f>
        <v>#VALUE!</v>
      </c>
      <c r="U3" s="26" t="e">
        <f>SUM(C75:R75)/B8</f>
        <v>#VALUE!</v>
      </c>
      <c r="V3" s="27" t="e">
        <f>U3/T3</f>
        <v>#VALUE!</v>
      </c>
    </row>
    <row r="4" spans="1:22" s="1" customFormat="1" x14ac:dyDescent="0.25">
      <c r="A4" s="5"/>
      <c r="B4" s="6" t="s">
        <v>7</v>
      </c>
      <c r="S4" s="19"/>
      <c r="T4" s="20"/>
      <c r="U4" s="20"/>
      <c r="V4" s="21"/>
    </row>
    <row r="5" spans="1:22" s="2" customFormat="1" x14ac:dyDescent="0.25">
      <c r="A5" s="7"/>
      <c r="B5" s="10" t="s">
        <v>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8"/>
      <c r="T5" s="29"/>
      <c r="U5" s="29"/>
      <c r="V5" s="30"/>
    </row>
    <row r="6" spans="1:22" s="2" customFormat="1" x14ac:dyDescent="0.25">
      <c r="A6" s="7"/>
      <c r="B6" s="10" t="s">
        <v>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31"/>
      <c r="T6" s="29"/>
      <c r="U6" s="29"/>
      <c r="V6" s="30"/>
    </row>
    <row r="7" spans="1:22" s="2" customFormat="1" x14ac:dyDescent="0.25">
      <c r="A7" s="8"/>
      <c r="B7" s="10" t="s">
        <v>58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31"/>
      <c r="T7" s="29"/>
      <c r="U7" s="29"/>
      <c r="V7" s="30"/>
    </row>
    <row r="8" spans="1:22" s="3" customFormat="1" ht="15.75" thickBot="1" x14ac:dyDescent="0.3">
      <c r="A8" s="9"/>
      <c r="B8" s="3">
        <f>SUM(C8:R8)</f>
        <v>0</v>
      </c>
      <c r="S8" s="32" t="s">
        <v>83</v>
      </c>
      <c r="T8" s="38" t="s">
        <v>84</v>
      </c>
      <c r="U8" s="38" t="s">
        <v>85</v>
      </c>
      <c r="V8" s="39" t="s">
        <v>86</v>
      </c>
    </row>
    <row r="9" spans="1:22" s="2" customFormat="1" x14ac:dyDescent="0.25">
      <c r="A9" s="14" t="s">
        <v>9</v>
      </c>
      <c r="B9" s="2" t="s">
        <v>11</v>
      </c>
      <c r="S9" s="31" t="e">
        <f>MEDIAN(C9:R9)</f>
        <v>#NUM!</v>
      </c>
      <c r="T9" s="29" t="e">
        <f t="shared" ref="T9:T52" si="0">AVERAGE(C9:R9)</f>
        <v>#DIV/0!</v>
      </c>
      <c r="U9" s="29" t="e">
        <f t="shared" ref="U9:U52" si="1">STDEV(C9:R9)</f>
        <v>#DIV/0!</v>
      </c>
      <c r="V9" s="30" t="e">
        <f>_xlfn.T.TEST(C9:F30,G9:R30,2,3)</f>
        <v>#DIV/0!</v>
      </c>
    </row>
    <row r="10" spans="1:22" s="2" customFormat="1" x14ac:dyDescent="0.25">
      <c r="A10" s="12"/>
      <c r="B10" s="2" t="s">
        <v>10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31" t="e">
        <f t="shared" ref="S10:S52" si="2">MEDIAN(C10:R10)</f>
        <v>#NUM!</v>
      </c>
      <c r="T10" s="29" t="e">
        <f t="shared" si="0"/>
        <v>#DIV/0!</v>
      </c>
      <c r="U10" s="29" t="e">
        <f t="shared" si="1"/>
        <v>#DIV/0!</v>
      </c>
      <c r="V10" s="30"/>
    </row>
    <row r="11" spans="1:22" s="2" customFormat="1" x14ac:dyDescent="0.25">
      <c r="A11" s="12"/>
      <c r="B11" s="2" t="s">
        <v>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31" t="e">
        <f t="shared" si="2"/>
        <v>#NUM!</v>
      </c>
      <c r="T11" s="29" t="e">
        <f t="shared" si="0"/>
        <v>#DIV/0!</v>
      </c>
      <c r="U11" s="29" t="e">
        <f t="shared" si="1"/>
        <v>#DIV/0!</v>
      </c>
      <c r="V11" s="30"/>
    </row>
    <row r="12" spans="1:22" s="2" customFormat="1" x14ac:dyDescent="0.25">
      <c r="A12" s="12"/>
      <c r="B12" s="2" t="s">
        <v>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31" t="e">
        <f t="shared" si="2"/>
        <v>#NUM!</v>
      </c>
      <c r="T12" s="29" t="e">
        <f t="shared" si="0"/>
        <v>#DIV/0!</v>
      </c>
      <c r="U12" s="29" t="e">
        <f t="shared" si="1"/>
        <v>#DIV/0!</v>
      </c>
      <c r="V12" s="30"/>
    </row>
    <row r="13" spans="1:22" s="2" customFormat="1" x14ac:dyDescent="0.25">
      <c r="A13" s="12"/>
      <c r="B13" s="2" t="s">
        <v>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31" t="e">
        <f t="shared" si="2"/>
        <v>#NUM!</v>
      </c>
      <c r="T13" s="29" t="e">
        <f t="shared" si="0"/>
        <v>#DIV/0!</v>
      </c>
      <c r="U13" s="29" t="e">
        <f t="shared" si="1"/>
        <v>#DIV/0!</v>
      </c>
      <c r="V13" s="30"/>
    </row>
    <row r="14" spans="1:22" s="2" customFormat="1" x14ac:dyDescent="0.25">
      <c r="A14" s="12"/>
      <c r="B14" s="2" t="s">
        <v>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31" t="e">
        <f t="shared" si="2"/>
        <v>#NUM!</v>
      </c>
      <c r="T14" s="29" t="e">
        <f t="shared" si="0"/>
        <v>#DIV/0!</v>
      </c>
      <c r="U14" s="29" t="e">
        <f t="shared" si="1"/>
        <v>#DIV/0!</v>
      </c>
      <c r="V14" s="30"/>
    </row>
    <row r="15" spans="1:22" s="2" customFormat="1" x14ac:dyDescent="0.25">
      <c r="A15" s="12"/>
      <c r="B15" s="2" t="s">
        <v>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31" t="e">
        <f t="shared" si="2"/>
        <v>#NUM!</v>
      </c>
      <c r="T15" s="29" t="e">
        <f t="shared" si="0"/>
        <v>#DIV/0!</v>
      </c>
      <c r="U15" s="29" t="e">
        <f t="shared" si="1"/>
        <v>#DIV/0!</v>
      </c>
      <c r="V15" s="30"/>
    </row>
    <row r="16" spans="1:22" s="2" customFormat="1" x14ac:dyDescent="0.25">
      <c r="A16" s="12"/>
      <c r="B16" s="2" t="s">
        <v>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31" t="e">
        <f t="shared" si="2"/>
        <v>#NUM!</v>
      </c>
      <c r="T16" s="29" t="e">
        <f t="shared" si="0"/>
        <v>#DIV/0!</v>
      </c>
      <c r="U16" s="29" t="e">
        <f t="shared" si="1"/>
        <v>#DIV/0!</v>
      </c>
      <c r="V16" s="30"/>
    </row>
    <row r="17" spans="1:22" s="2" customFormat="1" x14ac:dyDescent="0.25">
      <c r="A17" s="12"/>
      <c r="B17" s="2" t="s">
        <v>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31" t="e">
        <f t="shared" si="2"/>
        <v>#NUM!</v>
      </c>
      <c r="T17" s="29" t="e">
        <f t="shared" si="0"/>
        <v>#DIV/0!</v>
      </c>
      <c r="U17" s="29" t="e">
        <f t="shared" si="1"/>
        <v>#DIV/0!</v>
      </c>
      <c r="V17" s="30"/>
    </row>
    <row r="18" spans="1:22" s="2" customFormat="1" x14ac:dyDescent="0.25">
      <c r="A18" s="12"/>
      <c r="B18" s="2" t="s">
        <v>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1" t="e">
        <f t="shared" si="2"/>
        <v>#NUM!</v>
      </c>
      <c r="T18" s="29" t="e">
        <f t="shared" si="0"/>
        <v>#DIV/0!</v>
      </c>
      <c r="U18" s="29" t="e">
        <f t="shared" si="1"/>
        <v>#DIV/0!</v>
      </c>
      <c r="V18" s="30"/>
    </row>
    <row r="19" spans="1:22" s="2" customFormat="1" x14ac:dyDescent="0.25">
      <c r="A19" s="12"/>
      <c r="B19" s="2" t="s">
        <v>20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31" t="e">
        <f t="shared" si="2"/>
        <v>#NUM!</v>
      </c>
      <c r="T19" s="29" t="e">
        <f t="shared" si="0"/>
        <v>#DIV/0!</v>
      </c>
      <c r="U19" s="29" t="e">
        <f t="shared" si="1"/>
        <v>#DIV/0!</v>
      </c>
      <c r="V19" s="30"/>
    </row>
    <row r="20" spans="1:22" s="2" customFormat="1" x14ac:dyDescent="0.25">
      <c r="A20" s="12"/>
      <c r="B20" s="2" t="s">
        <v>21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31" t="e">
        <f t="shared" si="2"/>
        <v>#NUM!</v>
      </c>
      <c r="T20" s="29" t="e">
        <f t="shared" si="0"/>
        <v>#DIV/0!</v>
      </c>
      <c r="U20" s="29" t="e">
        <f t="shared" si="1"/>
        <v>#DIV/0!</v>
      </c>
      <c r="V20" s="30"/>
    </row>
    <row r="21" spans="1:22" s="2" customFormat="1" x14ac:dyDescent="0.25">
      <c r="A21" s="12"/>
      <c r="B21" s="2" t="s">
        <v>22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31" t="e">
        <f t="shared" si="2"/>
        <v>#NUM!</v>
      </c>
      <c r="T21" s="29" t="e">
        <f t="shared" si="0"/>
        <v>#DIV/0!</v>
      </c>
      <c r="U21" s="29" t="e">
        <f t="shared" si="1"/>
        <v>#DIV/0!</v>
      </c>
      <c r="V21" s="30"/>
    </row>
    <row r="22" spans="1:22" s="2" customFormat="1" x14ac:dyDescent="0.25">
      <c r="A22" s="12"/>
      <c r="B22" s="2" t="s">
        <v>23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31" t="e">
        <f t="shared" si="2"/>
        <v>#NUM!</v>
      </c>
      <c r="T22" s="29" t="e">
        <f t="shared" si="0"/>
        <v>#DIV/0!</v>
      </c>
      <c r="U22" s="29" t="e">
        <f t="shared" si="1"/>
        <v>#DIV/0!</v>
      </c>
      <c r="V22" s="30"/>
    </row>
    <row r="23" spans="1:22" s="2" customFormat="1" x14ac:dyDescent="0.25">
      <c r="A23" s="12"/>
      <c r="B23" s="2" t="s">
        <v>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31" t="e">
        <f t="shared" si="2"/>
        <v>#NUM!</v>
      </c>
      <c r="T23" s="29" t="e">
        <f t="shared" si="0"/>
        <v>#DIV/0!</v>
      </c>
      <c r="U23" s="29" t="e">
        <f t="shared" si="1"/>
        <v>#DIV/0!</v>
      </c>
      <c r="V23" s="30"/>
    </row>
    <row r="24" spans="1:22" s="2" customFormat="1" x14ac:dyDescent="0.25">
      <c r="A24" s="12"/>
      <c r="B24" s="2" t="s">
        <v>79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31" t="e">
        <f t="shared" si="2"/>
        <v>#NUM!</v>
      </c>
      <c r="T24" s="29" t="e">
        <f t="shared" si="0"/>
        <v>#DIV/0!</v>
      </c>
      <c r="U24" s="29" t="e">
        <f t="shared" si="1"/>
        <v>#DIV/0!</v>
      </c>
      <c r="V24" s="30"/>
    </row>
    <row r="25" spans="1:22" s="2" customFormat="1" x14ac:dyDescent="0.25">
      <c r="A25" s="12"/>
      <c r="B25" s="2" t="s">
        <v>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31" t="e">
        <f t="shared" si="2"/>
        <v>#NUM!</v>
      </c>
      <c r="T25" s="29" t="e">
        <f t="shared" si="0"/>
        <v>#DIV/0!</v>
      </c>
      <c r="U25" s="29" t="e">
        <f t="shared" si="1"/>
        <v>#DIV/0!</v>
      </c>
      <c r="V25" s="30"/>
    </row>
    <row r="26" spans="1:22" s="2" customFormat="1" x14ac:dyDescent="0.25">
      <c r="A26" s="12"/>
      <c r="B26" s="2" t="s">
        <v>26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31" t="e">
        <f t="shared" si="2"/>
        <v>#NUM!</v>
      </c>
      <c r="T26" s="29" t="e">
        <f t="shared" si="0"/>
        <v>#DIV/0!</v>
      </c>
      <c r="U26" s="29" t="e">
        <f t="shared" si="1"/>
        <v>#DIV/0!</v>
      </c>
      <c r="V26" s="30"/>
    </row>
    <row r="27" spans="1:22" s="2" customFormat="1" x14ac:dyDescent="0.25">
      <c r="A27" s="12"/>
      <c r="B27" s="2" t="s">
        <v>27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31" t="e">
        <f t="shared" si="2"/>
        <v>#NUM!</v>
      </c>
      <c r="T27" s="29" t="e">
        <f t="shared" si="0"/>
        <v>#DIV/0!</v>
      </c>
      <c r="U27" s="29" t="e">
        <f t="shared" si="1"/>
        <v>#DIV/0!</v>
      </c>
      <c r="V27" s="30"/>
    </row>
    <row r="28" spans="1:22" s="2" customFormat="1" x14ac:dyDescent="0.25">
      <c r="A28" s="12"/>
      <c r="B28" s="2" t="s">
        <v>28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31" t="e">
        <f t="shared" si="2"/>
        <v>#NUM!</v>
      </c>
      <c r="T28" s="29" t="e">
        <f t="shared" si="0"/>
        <v>#DIV/0!</v>
      </c>
      <c r="U28" s="29" t="e">
        <f t="shared" si="1"/>
        <v>#DIV/0!</v>
      </c>
      <c r="V28" s="30"/>
    </row>
    <row r="29" spans="1:22" s="2" customFormat="1" x14ac:dyDescent="0.25">
      <c r="A29" s="12"/>
      <c r="B29" s="2" t="s">
        <v>29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31" t="e">
        <f t="shared" si="2"/>
        <v>#NUM!</v>
      </c>
      <c r="T29" s="29" t="e">
        <f t="shared" si="0"/>
        <v>#DIV/0!</v>
      </c>
      <c r="U29" s="29" t="e">
        <f t="shared" si="1"/>
        <v>#DIV/0!</v>
      </c>
      <c r="V29" s="30"/>
    </row>
    <row r="30" spans="1:22" s="3" customFormat="1" ht="15.75" thickBot="1" x14ac:dyDescent="0.3">
      <c r="A30" s="13"/>
      <c r="B30" s="3" t="s">
        <v>30</v>
      </c>
      <c r="S30" s="31" t="e">
        <f t="shared" si="2"/>
        <v>#NUM!</v>
      </c>
      <c r="T30" s="33" t="e">
        <f t="shared" si="0"/>
        <v>#DIV/0!</v>
      </c>
      <c r="U30" s="33" t="e">
        <f t="shared" si="1"/>
        <v>#DIV/0!</v>
      </c>
      <c r="V30" s="27"/>
    </row>
    <row r="31" spans="1:22" s="1" customFormat="1" x14ac:dyDescent="0.25">
      <c r="A31" s="14" t="s">
        <v>32</v>
      </c>
      <c r="B31" s="1" t="s">
        <v>33</v>
      </c>
      <c r="S31" s="31" t="e">
        <f t="shared" si="2"/>
        <v>#NUM!</v>
      </c>
      <c r="T31" s="20" t="e">
        <f t="shared" si="0"/>
        <v>#DIV/0!</v>
      </c>
      <c r="U31" s="20" t="e">
        <f t="shared" si="1"/>
        <v>#DIV/0!</v>
      </c>
      <c r="V31" s="21" t="e">
        <f>_xlfn.T.TEST(C31:F52,G31:R52,2,3)</f>
        <v>#DIV/0!</v>
      </c>
    </row>
    <row r="32" spans="1:22" s="2" customFormat="1" x14ac:dyDescent="0.25">
      <c r="A32" s="12"/>
      <c r="B32" s="2" t="s">
        <v>34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31" t="e">
        <f t="shared" si="2"/>
        <v>#NUM!</v>
      </c>
      <c r="T32" s="29" t="e">
        <f t="shared" si="0"/>
        <v>#DIV/0!</v>
      </c>
      <c r="U32" s="29" t="e">
        <f t="shared" si="1"/>
        <v>#DIV/0!</v>
      </c>
      <c r="V32" s="30"/>
    </row>
    <row r="33" spans="1:22" s="2" customFormat="1" x14ac:dyDescent="0.25">
      <c r="A33" s="12"/>
      <c r="B33" s="2" t="s">
        <v>35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31" t="e">
        <f t="shared" si="2"/>
        <v>#NUM!</v>
      </c>
      <c r="T33" s="29" t="e">
        <f t="shared" si="0"/>
        <v>#DIV/0!</v>
      </c>
      <c r="U33" s="29" t="e">
        <f t="shared" si="1"/>
        <v>#DIV/0!</v>
      </c>
      <c r="V33" s="30"/>
    </row>
    <row r="34" spans="1:22" s="2" customFormat="1" x14ac:dyDescent="0.25">
      <c r="A34" s="12"/>
      <c r="B34" s="2" t="s">
        <v>36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31" t="e">
        <f t="shared" si="2"/>
        <v>#NUM!</v>
      </c>
      <c r="T34" s="29" t="e">
        <f t="shared" si="0"/>
        <v>#DIV/0!</v>
      </c>
      <c r="U34" s="29" t="e">
        <f t="shared" si="1"/>
        <v>#DIV/0!</v>
      </c>
      <c r="V34" s="30"/>
    </row>
    <row r="35" spans="1:22" s="2" customFormat="1" x14ac:dyDescent="0.25">
      <c r="A35" s="12"/>
      <c r="B35" s="2" t="s">
        <v>59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31" t="e">
        <f t="shared" si="2"/>
        <v>#NUM!</v>
      </c>
      <c r="T35" s="29" t="e">
        <f t="shared" si="0"/>
        <v>#DIV/0!</v>
      </c>
      <c r="U35" s="29" t="e">
        <f t="shared" si="1"/>
        <v>#DIV/0!</v>
      </c>
      <c r="V35" s="30"/>
    </row>
    <row r="36" spans="1:22" s="2" customFormat="1" x14ac:dyDescent="0.25">
      <c r="A36" s="12" t="s">
        <v>37</v>
      </c>
      <c r="B36" s="2" t="s">
        <v>38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31" t="e">
        <f t="shared" si="2"/>
        <v>#NUM!</v>
      </c>
      <c r="T36" s="29" t="e">
        <f t="shared" si="0"/>
        <v>#DIV/0!</v>
      </c>
      <c r="U36" s="29" t="e">
        <f t="shared" si="1"/>
        <v>#DIV/0!</v>
      </c>
      <c r="V36" s="30"/>
    </row>
    <row r="37" spans="1:22" s="2" customFormat="1" x14ac:dyDescent="0.25">
      <c r="A37" s="12"/>
      <c r="B37" s="2" t="s">
        <v>54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31" t="e">
        <f t="shared" si="2"/>
        <v>#NUM!</v>
      </c>
      <c r="T37" s="29" t="e">
        <f t="shared" si="0"/>
        <v>#DIV/0!</v>
      </c>
      <c r="U37" s="29" t="e">
        <f t="shared" si="1"/>
        <v>#DIV/0!</v>
      </c>
      <c r="V37" s="30"/>
    </row>
    <row r="38" spans="1:22" s="2" customFormat="1" x14ac:dyDescent="0.25">
      <c r="A38" s="12"/>
      <c r="B38" s="2" t="s">
        <v>39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31" t="e">
        <f t="shared" si="2"/>
        <v>#NUM!</v>
      </c>
      <c r="T38" s="29" t="e">
        <f t="shared" si="0"/>
        <v>#DIV/0!</v>
      </c>
      <c r="U38" s="29" t="e">
        <f t="shared" si="1"/>
        <v>#DIV/0!</v>
      </c>
      <c r="V38" s="30"/>
    </row>
    <row r="39" spans="1:22" s="2" customFormat="1" x14ac:dyDescent="0.25">
      <c r="A39" s="12" t="s">
        <v>53</v>
      </c>
      <c r="B39" s="2" t="s">
        <v>40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31" t="e">
        <f t="shared" si="2"/>
        <v>#NUM!</v>
      </c>
      <c r="T39" s="29" t="e">
        <f t="shared" si="0"/>
        <v>#DIV/0!</v>
      </c>
      <c r="U39" s="29" t="e">
        <f t="shared" si="1"/>
        <v>#DIV/0!</v>
      </c>
      <c r="V39" s="30"/>
    </row>
    <row r="40" spans="1:22" s="2" customFormat="1" x14ac:dyDescent="0.25">
      <c r="A40" s="12"/>
      <c r="B40" s="2" t="s">
        <v>41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31" t="e">
        <f t="shared" si="2"/>
        <v>#NUM!</v>
      </c>
      <c r="T40" s="29" t="e">
        <f t="shared" si="0"/>
        <v>#DIV/0!</v>
      </c>
      <c r="U40" s="29" t="e">
        <f t="shared" si="1"/>
        <v>#DIV/0!</v>
      </c>
      <c r="V40" s="30"/>
    </row>
    <row r="41" spans="1:22" s="2" customFormat="1" x14ac:dyDescent="0.25">
      <c r="A41" s="12"/>
      <c r="B41" s="2" t="s">
        <v>60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31" t="e">
        <f t="shared" si="2"/>
        <v>#NUM!</v>
      </c>
      <c r="T41" s="29" t="e">
        <f t="shared" si="0"/>
        <v>#DIV/0!</v>
      </c>
      <c r="U41" s="29" t="e">
        <f t="shared" si="1"/>
        <v>#DIV/0!</v>
      </c>
      <c r="V41" s="30"/>
    </row>
    <row r="42" spans="1:22" s="2" customFormat="1" x14ac:dyDescent="0.25">
      <c r="A42" s="12"/>
      <c r="B42" s="2" t="s">
        <v>42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31" t="e">
        <f t="shared" si="2"/>
        <v>#NUM!</v>
      </c>
      <c r="T42" s="29" t="e">
        <f t="shared" si="0"/>
        <v>#DIV/0!</v>
      </c>
      <c r="U42" s="29" t="e">
        <f t="shared" si="1"/>
        <v>#DIV/0!</v>
      </c>
      <c r="V42" s="30"/>
    </row>
    <row r="43" spans="1:22" s="2" customFormat="1" x14ac:dyDescent="0.25">
      <c r="A43" s="12"/>
      <c r="B43" s="2" t="s">
        <v>43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31" t="e">
        <f t="shared" si="2"/>
        <v>#NUM!</v>
      </c>
      <c r="T43" s="29" t="e">
        <f t="shared" si="0"/>
        <v>#DIV/0!</v>
      </c>
      <c r="U43" s="29" t="e">
        <f t="shared" si="1"/>
        <v>#DIV/0!</v>
      </c>
      <c r="V43" s="30"/>
    </row>
    <row r="44" spans="1:22" s="2" customFormat="1" x14ac:dyDescent="0.25">
      <c r="A44" s="12"/>
      <c r="B44" s="2" t="s">
        <v>44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31" t="e">
        <f t="shared" si="2"/>
        <v>#NUM!</v>
      </c>
      <c r="T44" s="29" t="e">
        <f t="shared" si="0"/>
        <v>#DIV/0!</v>
      </c>
      <c r="U44" s="29" t="e">
        <f t="shared" si="1"/>
        <v>#DIV/0!</v>
      </c>
      <c r="V44" s="30"/>
    </row>
    <row r="45" spans="1:22" s="2" customFormat="1" x14ac:dyDescent="0.25">
      <c r="A45" s="12" t="s">
        <v>55</v>
      </c>
      <c r="B45" s="2" t="s">
        <v>45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31" t="e">
        <f t="shared" si="2"/>
        <v>#NUM!</v>
      </c>
      <c r="T45" s="29" t="e">
        <f t="shared" si="0"/>
        <v>#DIV/0!</v>
      </c>
      <c r="U45" s="29" t="e">
        <f t="shared" si="1"/>
        <v>#DIV/0!</v>
      </c>
      <c r="V45" s="30"/>
    </row>
    <row r="46" spans="1:22" s="2" customFormat="1" x14ac:dyDescent="0.25">
      <c r="A46" s="12"/>
      <c r="B46" s="2" t="s">
        <v>46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31" t="e">
        <f t="shared" si="2"/>
        <v>#NUM!</v>
      </c>
      <c r="T46" s="29" t="e">
        <f t="shared" si="0"/>
        <v>#DIV/0!</v>
      </c>
      <c r="U46" s="29" t="e">
        <f t="shared" si="1"/>
        <v>#DIV/0!</v>
      </c>
      <c r="V46" s="30"/>
    </row>
    <row r="47" spans="1:22" s="2" customFormat="1" x14ac:dyDescent="0.25">
      <c r="A47" s="12"/>
      <c r="B47" s="2" t="s">
        <v>47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31" t="e">
        <f t="shared" si="2"/>
        <v>#NUM!</v>
      </c>
      <c r="T47" s="29" t="e">
        <f t="shared" si="0"/>
        <v>#DIV/0!</v>
      </c>
      <c r="U47" s="29" t="e">
        <f t="shared" si="1"/>
        <v>#DIV/0!</v>
      </c>
      <c r="V47" s="30"/>
    </row>
    <row r="48" spans="1:22" s="2" customFormat="1" x14ac:dyDescent="0.25">
      <c r="A48" s="12"/>
      <c r="B48" s="2" t="s">
        <v>48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31" t="e">
        <f t="shared" si="2"/>
        <v>#NUM!</v>
      </c>
      <c r="T48" s="29" t="e">
        <f t="shared" si="0"/>
        <v>#DIV/0!</v>
      </c>
      <c r="U48" s="29" t="e">
        <f t="shared" si="1"/>
        <v>#DIV/0!</v>
      </c>
      <c r="V48" s="30"/>
    </row>
    <row r="49" spans="1:22" s="2" customFormat="1" x14ac:dyDescent="0.25">
      <c r="A49" s="12" t="s">
        <v>56</v>
      </c>
      <c r="B49" s="2" t="s">
        <v>49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31" t="e">
        <f t="shared" si="2"/>
        <v>#NUM!</v>
      </c>
      <c r="T49" s="29" t="e">
        <f t="shared" si="0"/>
        <v>#DIV/0!</v>
      </c>
      <c r="U49" s="29" t="e">
        <f t="shared" si="1"/>
        <v>#DIV/0!</v>
      </c>
      <c r="V49" s="30"/>
    </row>
    <row r="50" spans="1:22" s="2" customFormat="1" x14ac:dyDescent="0.25">
      <c r="A50" s="12"/>
      <c r="B50" s="2" t="s">
        <v>50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31" t="e">
        <f t="shared" si="2"/>
        <v>#NUM!</v>
      </c>
      <c r="T50" s="29" t="e">
        <f t="shared" si="0"/>
        <v>#DIV/0!</v>
      </c>
      <c r="U50" s="29" t="e">
        <f t="shared" si="1"/>
        <v>#DIV/0!</v>
      </c>
      <c r="V50" s="30"/>
    </row>
    <row r="51" spans="1:22" s="2" customFormat="1" x14ac:dyDescent="0.25">
      <c r="A51" s="12" t="s">
        <v>57</v>
      </c>
      <c r="B51" s="2" t="s">
        <v>51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31" t="e">
        <f t="shared" si="2"/>
        <v>#NUM!</v>
      </c>
      <c r="T51" s="29" t="e">
        <f t="shared" si="0"/>
        <v>#DIV/0!</v>
      </c>
      <c r="U51" s="29" t="e">
        <f t="shared" si="1"/>
        <v>#DIV/0!</v>
      </c>
      <c r="V51" s="30"/>
    </row>
    <row r="52" spans="1:22" s="3" customFormat="1" ht="15.75" thickBot="1" x14ac:dyDescent="0.3">
      <c r="A52" s="13"/>
      <c r="B52" s="3" t="s">
        <v>52</v>
      </c>
      <c r="O52" s="11"/>
      <c r="S52" s="31" t="e">
        <f t="shared" si="2"/>
        <v>#NUM!</v>
      </c>
      <c r="T52" s="33" t="e">
        <f t="shared" si="0"/>
        <v>#DIV/0!</v>
      </c>
      <c r="U52" s="33" t="e">
        <f t="shared" si="1"/>
        <v>#DIV/0!</v>
      </c>
      <c r="V52" s="27"/>
    </row>
    <row r="53" spans="1:22" s="1" customFormat="1" x14ac:dyDescent="0.25">
      <c r="A53" s="14" t="s">
        <v>70</v>
      </c>
      <c r="B53" s="1" t="s">
        <v>71</v>
      </c>
      <c r="S53" s="31"/>
      <c r="T53" s="20"/>
      <c r="U53" s="20"/>
      <c r="V53" s="21"/>
    </row>
    <row r="54" spans="1:22" s="2" customFormat="1" x14ac:dyDescent="0.25">
      <c r="A54" s="12"/>
      <c r="B54" s="2" t="s">
        <v>72</v>
      </c>
      <c r="S54" s="31"/>
      <c r="T54" s="29"/>
      <c r="U54" s="29"/>
      <c r="V54" s="30"/>
    </row>
    <row r="55" spans="1:22" s="2" customFormat="1" x14ac:dyDescent="0.25">
      <c r="A55" s="12"/>
      <c r="B55" s="2" t="s">
        <v>73</v>
      </c>
      <c r="S55" s="31"/>
      <c r="T55" s="29"/>
      <c r="U55" s="29"/>
      <c r="V55" s="30"/>
    </row>
    <row r="56" spans="1:22" s="2" customFormat="1" x14ac:dyDescent="0.25">
      <c r="A56" s="12"/>
      <c r="B56" s="2" t="s">
        <v>74</v>
      </c>
      <c r="S56" s="31"/>
      <c r="T56" s="29"/>
      <c r="U56" s="29"/>
      <c r="V56" s="30"/>
    </row>
    <row r="57" spans="1:22" s="3" customFormat="1" ht="15.75" thickBot="1" x14ac:dyDescent="0.3">
      <c r="A57" s="13"/>
      <c r="B57" s="3" t="s">
        <v>72</v>
      </c>
      <c r="S57" s="31"/>
      <c r="T57" s="33"/>
      <c r="U57" s="33"/>
      <c r="V57" s="27"/>
    </row>
    <row r="58" spans="1:22" s="36" customFormat="1" x14ac:dyDescent="0.25">
      <c r="B58" s="37" t="s">
        <v>61</v>
      </c>
      <c r="S58" s="31"/>
      <c r="T58" s="29"/>
      <c r="U58" s="29"/>
      <c r="V58" s="30"/>
    </row>
    <row r="59" spans="1:22" s="36" customFormat="1" x14ac:dyDescent="0.25">
      <c r="B59" s="36" t="s">
        <v>62</v>
      </c>
      <c r="C59" s="36" t="str">
        <f>IF(C6&gt;0,SUM(C9:C30),"")</f>
        <v/>
      </c>
      <c r="D59" s="36" t="str">
        <f t="shared" ref="D59:F59" si="3">IF(D6&gt;0,SUM(D9:D30),"")</f>
        <v/>
      </c>
      <c r="E59" s="36" t="str">
        <f t="shared" si="3"/>
        <v/>
      </c>
      <c r="F59" s="36" t="str">
        <f t="shared" si="3"/>
        <v/>
      </c>
      <c r="G59" s="36" t="str">
        <f t="shared" ref="G59:R59" si="4">IF(G6&gt;0,SUM(G9:G30),"")</f>
        <v/>
      </c>
      <c r="H59" s="36" t="str">
        <f t="shared" si="4"/>
        <v/>
      </c>
      <c r="I59" s="36" t="str">
        <f t="shared" si="4"/>
        <v/>
      </c>
      <c r="J59" s="36" t="str">
        <f t="shared" si="4"/>
        <v/>
      </c>
      <c r="K59" s="36" t="str">
        <f t="shared" si="4"/>
        <v/>
      </c>
      <c r="L59" s="36" t="str">
        <f t="shared" si="4"/>
        <v/>
      </c>
      <c r="M59" s="36" t="str">
        <f t="shared" si="4"/>
        <v/>
      </c>
      <c r="N59" s="36" t="str">
        <f t="shared" si="4"/>
        <v/>
      </c>
      <c r="O59" s="36" t="str">
        <f t="shared" si="4"/>
        <v/>
      </c>
      <c r="P59" s="36" t="str">
        <f t="shared" si="4"/>
        <v/>
      </c>
      <c r="Q59" s="36" t="str">
        <f t="shared" si="4"/>
        <v/>
      </c>
      <c r="R59" s="36" t="str">
        <f t="shared" si="4"/>
        <v/>
      </c>
      <c r="S59" s="31"/>
      <c r="T59" s="29" t="e">
        <f>AVERAGE(C59:R59)</f>
        <v>#DIV/0!</v>
      </c>
      <c r="U59" s="29" t="e">
        <f t="shared" ref="U59:U69" si="5">STDEV(C59:R59)</f>
        <v>#DIV/0!</v>
      </c>
      <c r="V59" s="30"/>
    </row>
    <row r="60" spans="1:22" s="36" customFormat="1" x14ac:dyDescent="0.25">
      <c r="B60" s="36" t="s">
        <v>31</v>
      </c>
      <c r="C60" s="36" t="str">
        <f>IF(C6&gt;0,SUM(C31:C52),"")</f>
        <v/>
      </c>
      <c r="D60" s="36" t="str">
        <f t="shared" ref="D60:F60" si="6">IF(D6&gt;0,SUM(D31:D52),"")</f>
        <v/>
      </c>
      <c r="E60" s="36" t="str">
        <f t="shared" si="6"/>
        <v/>
      </c>
      <c r="F60" s="36" t="str">
        <f t="shared" si="6"/>
        <v/>
      </c>
      <c r="G60" s="36" t="str">
        <f t="shared" ref="G60:R60" si="7">IF(G6&gt;0,SUM(G31:G52),"")</f>
        <v/>
      </c>
      <c r="H60" s="36" t="str">
        <f t="shared" si="7"/>
        <v/>
      </c>
      <c r="I60" s="36" t="str">
        <f t="shared" si="7"/>
        <v/>
      </c>
      <c r="J60" s="36" t="str">
        <f t="shared" si="7"/>
        <v/>
      </c>
      <c r="K60" s="36" t="str">
        <f t="shared" si="7"/>
        <v/>
      </c>
      <c r="L60" s="36" t="str">
        <f t="shared" si="7"/>
        <v/>
      </c>
      <c r="M60" s="36" t="str">
        <f t="shared" si="7"/>
        <v/>
      </c>
      <c r="N60" s="36" t="str">
        <f t="shared" si="7"/>
        <v/>
      </c>
      <c r="O60" s="36" t="str">
        <f t="shared" si="7"/>
        <v/>
      </c>
      <c r="P60" s="36" t="str">
        <f t="shared" si="7"/>
        <v/>
      </c>
      <c r="Q60" s="36" t="str">
        <f t="shared" si="7"/>
        <v/>
      </c>
      <c r="R60" s="36" t="str">
        <f t="shared" si="7"/>
        <v/>
      </c>
      <c r="S60" s="31"/>
      <c r="T60" s="29" t="e">
        <f>AVERAGE(C60:R60)</f>
        <v>#DIV/0!</v>
      </c>
      <c r="U60" s="29" t="e">
        <f t="shared" si="5"/>
        <v>#DIV/0!</v>
      </c>
      <c r="V60" s="30"/>
    </row>
    <row r="61" spans="1:22" s="36" customFormat="1" x14ac:dyDescent="0.25">
      <c r="B61" s="36" t="s">
        <v>63</v>
      </c>
      <c r="C61" s="36" t="e">
        <f>C60/C59</f>
        <v>#VALUE!</v>
      </c>
      <c r="D61" s="36" t="e">
        <f t="shared" ref="D61:F61" si="8">D60/D59</f>
        <v>#VALUE!</v>
      </c>
      <c r="E61" s="36" t="e">
        <f t="shared" si="8"/>
        <v>#VALUE!</v>
      </c>
      <c r="F61" s="36" t="e">
        <f t="shared" si="8"/>
        <v>#VALUE!</v>
      </c>
      <c r="G61" s="36" t="e">
        <f t="shared" ref="G61:R61" si="9">G60/G59</f>
        <v>#VALUE!</v>
      </c>
      <c r="H61" s="36" t="e">
        <f t="shared" si="9"/>
        <v>#VALUE!</v>
      </c>
      <c r="I61" s="36" t="e">
        <f t="shared" si="9"/>
        <v>#VALUE!</v>
      </c>
      <c r="J61" s="36" t="e">
        <f t="shared" si="9"/>
        <v>#VALUE!</v>
      </c>
      <c r="K61" s="36" t="e">
        <f t="shared" si="9"/>
        <v>#VALUE!</v>
      </c>
      <c r="L61" s="36" t="e">
        <f t="shared" si="9"/>
        <v>#VALUE!</v>
      </c>
      <c r="M61" s="36" t="e">
        <f t="shared" si="9"/>
        <v>#VALUE!</v>
      </c>
      <c r="N61" s="36" t="e">
        <f t="shared" si="9"/>
        <v>#VALUE!</v>
      </c>
      <c r="O61" s="36" t="e">
        <f t="shared" si="9"/>
        <v>#VALUE!</v>
      </c>
      <c r="P61" s="36" t="e">
        <f t="shared" si="9"/>
        <v>#VALUE!</v>
      </c>
      <c r="Q61" s="36" t="e">
        <f t="shared" si="9"/>
        <v>#VALUE!</v>
      </c>
      <c r="R61" s="36" t="e">
        <f t="shared" si="9"/>
        <v>#VALUE!</v>
      </c>
      <c r="S61" s="31"/>
      <c r="T61" s="29"/>
      <c r="U61" s="29" t="e">
        <f t="shared" si="5"/>
        <v>#VALUE!</v>
      </c>
      <c r="V61" s="30"/>
    </row>
    <row r="62" spans="1:22" s="36" customFormat="1" x14ac:dyDescent="0.25">
      <c r="B62" s="36" t="s">
        <v>64</v>
      </c>
      <c r="C62" s="36" t="e">
        <f>AVERAGE(C31:C35)</f>
        <v>#DIV/0!</v>
      </c>
      <c r="D62" s="36" t="e">
        <f>AVERAGE(D31:D35)</f>
        <v>#DIV/0!</v>
      </c>
      <c r="E62" s="36" t="e">
        <f>AVERAGE(E31:E35)</f>
        <v>#DIV/0!</v>
      </c>
      <c r="F62" s="36" t="e">
        <f>AVERAGE(F31:F35)</f>
        <v>#DIV/0!</v>
      </c>
      <c r="G62" s="36" t="e">
        <f t="shared" ref="G62:R62" si="10">AVERAGE(G31:G35)</f>
        <v>#DIV/0!</v>
      </c>
      <c r="H62" s="36" t="e">
        <f t="shared" si="10"/>
        <v>#DIV/0!</v>
      </c>
      <c r="I62" s="36" t="e">
        <f t="shared" si="10"/>
        <v>#DIV/0!</v>
      </c>
      <c r="J62" s="36" t="e">
        <f t="shared" si="10"/>
        <v>#DIV/0!</v>
      </c>
      <c r="K62" s="36" t="e">
        <f t="shared" si="10"/>
        <v>#DIV/0!</v>
      </c>
      <c r="L62" s="36" t="e">
        <f t="shared" si="10"/>
        <v>#DIV/0!</v>
      </c>
      <c r="M62" s="36" t="e">
        <f t="shared" si="10"/>
        <v>#DIV/0!</v>
      </c>
      <c r="N62" s="36" t="e">
        <f t="shared" si="10"/>
        <v>#DIV/0!</v>
      </c>
      <c r="O62" s="36" t="e">
        <f t="shared" si="10"/>
        <v>#DIV/0!</v>
      </c>
      <c r="P62" s="36" t="e">
        <f t="shared" si="10"/>
        <v>#DIV/0!</v>
      </c>
      <c r="Q62" s="36" t="e">
        <f t="shared" si="10"/>
        <v>#DIV/0!</v>
      </c>
      <c r="R62" s="36" t="e">
        <f t="shared" si="10"/>
        <v>#DIV/0!</v>
      </c>
      <c r="S62" s="31"/>
      <c r="T62" s="29" t="e">
        <f>AVERAGE(C62:R62)</f>
        <v>#DIV/0!</v>
      </c>
      <c r="U62" s="29" t="e">
        <f t="shared" si="5"/>
        <v>#DIV/0!</v>
      </c>
      <c r="V62" s="30"/>
    </row>
    <row r="63" spans="1:22" s="36" customFormat="1" x14ac:dyDescent="0.25">
      <c r="B63" s="36" t="s">
        <v>37</v>
      </c>
      <c r="C63" s="36" t="e">
        <f>AVERAGE(C36:C38)</f>
        <v>#DIV/0!</v>
      </c>
      <c r="D63" s="36" t="e">
        <f>AVERAGE(D36:D38)</f>
        <v>#DIV/0!</v>
      </c>
      <c r="E63" s="36" t="e">
        <f>AVERAGE(E36:E38)</f>
        <v>#DIV/0!</v>
      </c>
      <c r="F63" s="36" t="e">
        <f>AVERAGE(F36:F38)</f>
        <v>#DIV/0!</v>
      </c>
      <c r="G63" s="36" t="e">
        <f t="shared" ref="G63:R63" si="11">AVERAGE(G36:G38)</f>
        <v>#DIV/0!</v>
      </c>
      <c r="H63" s="36" t="e">
        <f t="shared" si="11"/>
        <v>#DIV/0!</v>
      </c>
      <c r="I63" s="36" t="e">
        <f t="shared" si="11"/>
        <v>#DIV/0!</v>
      </c>
      <c r="J63" s="36" t="e">
        <f t="shared" si="11"/>
        <v>#DIV/0!</v>
      </c>
      <c r="K63" s="36" t="e">
        <f t="shared" si="11"/>
        <v>#DIV/0!</v>
      </c>
      <c r="L63" s="36" t="e">
        <f t="shared" si="11"/>
        <v>#DIV/0!</v>
      </c>
      <c r="M63" s="36" t="e">
        <f t="shared" si="11"/>
        <v>#DIV/0!</v>
      </c>
      <c r="N63" s="36" t="e">
        <f t="shared" si="11"/>
        <v>#DIV/0!</v>
      </c>
      <c r="O63" s="36" t="e">
        <f t="shared" si="11"/>
        <v>#DIV/0!</v>
      </c>
      <c r="P63" s="36" t="e">
        <f t="shared" si="11"/>
        <v>#DIV/0!</v>
      </c>
      <c r="Q63" s="36" t="e">
        <f t="shared" si="11"/>
        <v>#DIV/0!</v>
      </c>
      <c r="R63" s="36" t="e">
        <f t="shared" si="11"/>
        <v>#DIV/0!</v>
      </c>
      <c r="S63" s="31"/>
      <c r="T63" s="29" t="e">
        <f t="shared" ref="T63:T68" si="12">AVERAGE(C63:R63)</f>
        <v>#DIV/0!</v>
      </c>
      <c r="U63" s="29" t="e">
        <f t="shared" si="5"/>
        <v>#DIV/0!</v>
      </c>
      <c r="V63" s="30"/>
    </row>
    <row r="64" spans="1:22" s="36" customFormat="1" x14ac:dyDescent="0.25">
      <c r="B64" s="36" t="s">
        <v>53</v>
      </c>
      <c r="C64" s="36" t="e">
        <f>AVERAGE(C39:C44)</f>
        <v>#DIV/0!</v>
      </c>
      <c r="D64" s="36" t="e">
        <f>AVERAGE(D39:D44)</f>
        <v>#DIV/0!</v>
      </c>
      <c r="E64" s="36" t="e">
        <f>AVERAGE(E39:E44)</f>
        <v>#DIV/0!</v>
      </c>
      <c r="F64" s="36" t="e">
        <f>AVERAGE(F39:F44)</f>
        <v>#DIV/0!</v>
      </c>
      <c r="G64" s="36" t="e">
        <f t="shared" ref="G64:R64" si="13">AVERAGE(G39:G44)</f>
        <v>#DIV/0!</v>
      </c>
      <c r="H64" s="36" t="e">
        <f t="shared" si="13"/>
        <v>#DIV/0!</v>
      </c>
      <c r="I64" s="36" t="e">
        <f t="shared" si="13"/>
        <v>#DIV/0!</v>
      </c>
      <c r="J64" s="36" t="e">
        <f t="shared" si="13"/>
        <v>#DIV/0!</v>
      </c>
      <c r="K64" s="36" t="e">
        <f t="shared" si="13"/>
        <v>#DIV/0!</v>
      </c>
      <c r="L64" s="36" t="e">
        <f t="shared" si="13"/>
        <v>#DIV/0!</v>
      </c>
      <c r="M64" s="36" t="e">
        <f t="shared" si="13"/>
        <v>#DIV/0!</v>
      </c>
      <c r="N64" s="36" t="e">
        <f t="shared" si="13"/>
        <v>#DIV/0!</v>
      </c>
      <c r="O64" s="36" t="e">
        <f t="shared" si="13"/>
        <v>#DIV/0!</v>
      </c>
      <c r="P64" s="36" t="e">
        <f t="shared" si="13"/>
        <v>#DIV/0!</v>
      </c>
      <c r="Q64" s="36" t="e">
        <f t="shared" si="13"/>
        <v>#DIV/0!</v>
      </c>
      <c r="R64" s="36" t="e">
        <f t="shared" si="13"/>
        <v>#DIV/0!</v>
      </c>
      <c r="S64" s="31"/>
      <c r="T64" s="29" t="e">
        <f t="shared" si="12"/>
        <v>#DIV/0!</v>
      </c>
      <c r="U64" s="29" t="e">
        <f t="shared" si="5"/>
        <v>#DIV/0!</v>
      </c>
      <c r="V64" s="30"/>
    </row>
    <row r="65" spans="2:22" s="36" customFormat="1" x14ac:dyDescent="0.25">
      <c r="B65" s="36" t="s">
        <v>65</v>
      </c>
      <c r="C65" s="36" t="e">
        <f>AVERAGE(C45:C48)</f>
        <v>#DIV/0!</v>
      </c>
      <c r="D65" s="36" t="e">
        <f>AVERAGE(D45:D48)</f>
        <v>#DIV/0!</v>
      </c>
      <c r="E65" s="36" t="e">
        <f>AVERAGE(E45:E48)</f>
        <v>#DIV/0!</v>
      </c>
      <c r="F65" s="36" t="e">
        <f>AVERAGE(F45:F48)</f>
        <v>#DIV/0!</v>
      </c>
      <c r="G65" s="36" t="e">
        <f t="shared" ref="G65:R65" si="14">AVERAGE(G45:G48)</f>
        <v>#DIV/0!</v>
      </c>
      <c r="H65" s="36" t="e">
        <f t="shared" si="14"/>
        <v>#DIV/0!</v>
      </c>
      <c r="I65" s="36" t="e">
        <f t="shared" si="14"/>
        <v>#DIV/0!</v>
      </c>
      <c r="J65" s="36" t="e">
        <f t="shared" si="14"/>
        <v>#DIV/0!</v>
      </c>
      <c r="K65" s="36" t="e">
        <f t="shared" si="14"/>
        <v>#DIV/0!</v>
      </c>
      <c r="L65" s="36" t="e">
        <f t="shared" si="14"/>
        <v>#DIV/0!</v>
      </c>
      <c r="M65" s="36" t="e">
        <f t="shared" si="14"/>
        <v>#DIV/0!</v>
      </c>
      <c r="N65" s="36" t="e">
        <f t="shared" si="14"/>
        <v>#DIV/0!</v>
      </c>
      <c r="O65" s="36" t="e">
        <f t="shared" si="14"/>
        <v>#DIV/0!</v>
      </c>
      <c r="P65" s="36" t="e">
        <f t="shared" si="14"/>
        <v>#DIV/0!</v>
      </c>
      <c r="Q65" s="36" t="e">
        <f t="shared" si="14"/>
        <v>#DIV/0!</v>
      </c>
      <c r="R65" s="36" t="e">
        <f t="shared" si="14"/>
        <v>#DIV/0!</v>
      </c>
      <c r="S65" s="31"/>
      <c r="T65" s="29" t="e">
        <f t="shared" si="12"/>
        <v>#DIV/0!</v>
      </c>
      <c r="U65" s="29" t="e">
        <f t="shared" si="5"/>
        <v>#DIV/0!</v>
      </c>
      <c r="V65" s="30"/>
    </row>
    <row r="66" spans="2:22" s="36" customFormat="1" x14ac:dyDescent="0.25">
      <c r="B66" s="36" t="s">
        <v>66</v>
      </c>
      <c r="C66" s="36" t="e">
        <f>AVERAGE(C49:C50)</f>
        <v>#DIV/0!</v>
      </c>
      <c r="D66" s="36" t="e">
        <f>AVERAGE(D49:D50)</f>
        <v>#DIV/0!</v>
      </c>
      <c r="E66" s="36" t="e">
        <f>AVERAGE(E49:E50)</f>
        <v>#DIV/0!</v>
      </c>
      <c r="F66" s="36" t="e">
        <f>AVERAGE(F49:F50)</f>
        <v>#DIV/0!</v>
      </c>
      <c r="G66" s="36" t="e">
        <f t="shared" ref="G66:R66" si="15">AVERAGE(G49:G50)</f>
        <v>#DIV/0!</v>
      </c>
      <c r="H66" s="36" t="e">
        <f t="shared" si="15"/>
        <v>#DIV/0!</v>
      </c>
      <c r="I66" s="36" t="e">
        <f t="shared" si="15"/>
        <v>#DIV/0!</v>
      </c>
      <c r="J66" s="36" t="e">
        <f t="shared" si="15"/>
        <v>#DIV/0!</v>
      </c>
      <c r="K66" s="36" t="e">
        <f t="shared" si="15"/>
        <v>#DIV/0!</v>
      </c>
      <c r="L66" s="36" t="e">
        <f t="shared" si="15"/>
        <v>#DIV/0!</v>
      </c>
      <c r="M66" s="36" t="e">
        <f t="shared" si="15"/>
        <v>#DIV/0!</v>
      </c>
      <c r="N66" s="36" t="e">
        <f t="shared" si="15"/>
        <v>#DIV/0!</v>
      </c>
      <c r="O66" s="36" t="e">
        <f t="shared" si="15"/>
        <v>#DIV/0!</v>
      </c>
      <c r="P66" s="36" t="e">
        <f t="shared" si="15"/>
        <v>#DIV/0!</v>
      </c>
      <c r="Q66" s="36" t="e">
        <f t="shared" si="15"/>
        <v>#DIV/0!</v>
      </c>
      <c r="R66" s="36" t="e">
        <f t="shared" si="15"/>
        <v>#DIV/0!</v>
      </c>
      <c r="S66" s="31"/>
      <c r="T66" s="29" t="e">
        <f t="shared" si="12"/>
        <v>#DIV/0!</v>
      </c>
      <c r="U66" s="29" t="e">
        <f t="shared" si="5"/>
        <v>#DIV/0!</v>
      </c>
      <c r="V66" s="30"/>
    </row>
    <row r="67" spans="2:22" s="36" customFormat="1" x14ac:dyDescent="0.25">
      <c r="B67" s="36" t="s">
        <v>67</v>
      </c>
      <c r="C67" s="36">
        <f>C51</f>
        <v>0</v>
      </c>
      <c r="D67" s="36">
        <f>D51</f>
        <v>0</v>
      </c>
      <c r="E67" s="36">
        <f>E51</f>
        <v>0</v>
      </c>
      <c r="F67" s="36">
        <f>F51</f>
        <v>0</v>
      </c>
      <c r="G67" s="36">
        <f t="shared" ref="G67:R67" si="16">G51</f>
        <v>0</v>
      </c>
      <c r="H67" s="36">
        <f t="shared" si="16"/>
        <v>0</v>
      </c>
      <c r="I67" s="36">
        <f t="shared" si="16"/>
        <v>0</v>
      </c>
      <c r="J67" s="36">
        <f t="shared" si="16"/>
        <v>0</v>
      </c>
      <c r="K67" s="36">
        <f t="shared" si="16"/>
        <v>0</v>
      </c>
      <c r="L67" s="36">
        <f t="shared" si="16"/>
        <v>0</v>
      </c>
      <c r="M67" s="36">
        <f t="shared" si="16"/>
        <v>0</v>
      </c>
      <c r="N67" s="36">
        <f t="shared" si="16"/>
        <v>0</v>
      </c>
      <c r="O67" s="36">
        <f t="shared" si="16"/>
        <v>0</v>
      </c>
      <c r="P67" s="36">
        <f t="shared" si="16"/>
        <v>0</v>
      </c>
      <c r="Q67" s="36">
        <f t="shared" si="16"/>
        <v>0</v>
      </c>
      <c r="R67" s="36">
        <f t="shared" si="16"/>
        <v>0</v>
      </c>
      <c r="S67" s="31"/>
      <c r="T67" s="29">
        <f t="shared" si="12"/>
        <v>0</v>
      </c>
      <c r="U67" s="29">
        <f t="shared" si="5"/>
        <v>0</v>
      </c>
      <c r="V67" s="30"/>
    </row>
    <row r="68" spans="2:22" s="36" customFormat="1" x14ac:dyDescent="0.25">
      <c r="B68" s="36" t="s">
        <v>52</v>
      </c>
      <c r="C68" s="36">
        <v>5</v>
      </c>
      <c r="D68" s="36">
        <f>D52</f>
        <v>0</v>
      </c>
      <c r="E68" s="36">
        <f>E52</f>
        <v>0</v>
      </c>
      <c r="F68" s="36">
        <f>F52</f>
        <v>0</v>
      </c>
      <c r="G68" s="36">
        <f t="shared" ref="G68:R68" si="17">G52</f>
        <v>0</v>
      </c>
      <c r="H68" s="36">
        <f t="shared" si="17"/>
        <v>0</v>
      </c>
      <c r="I68" s="36">
        <f t="shared" si="17"/>
        <v>0</v>
      </c>
      <c r="J68" s="36">
        <f t="shared" si="17"/>
        <v>0</v>
      </c>
      <c r="K68" s="36">
        <f t="shared" si="17"/>
        <v>0</v>
      </c>
      <c r="L68" s="36">
        <f t="shared" si="17"/>
        <v>0</v>
      </c>
      <c r="M68" s="36">
        <f t="shared" si="17"/>
        <v>0</v>
      </c>
      <c r="N68" s="36">
        <f t="shared" si="17"/>
        <v>0</v>
      </c>
      <c r="O68" s="36">
        <f t="shared" si="17"/>
        <v>0</v>
      </c>
      <c r="P68" s="36">
        <f t="shared" si="17"/>
        <v>0</v>
      </c>
      <c r="Q68" s="36">
        <f t="shared" si="17"/>
        <v>0</v>
      </c>
      <c r="R68" s="36">
        <f t="shared" si="17"/>
        <v>0</v>
      </c>
      <c r="S68" s="31"/>
      <c r="T68" s="29">
        <f t="shared" si="12"/>
        <v>0.3125</v>
      </c>
      <c r="U68" s="29">
        <f t="shared" si="5"/>
        <v>1.25</v>
      </c>
      <c r="V68" s="30"/>
    </row>
    <row r="69" spans="2:22" s="36" customFormat="1" x14ac:dyDescent="0.25">
      <c r="B69" s="36" t="s">
        <v>68</v>
      </c>
      <c r="C69" s="36" t="e">
        <f>AVERAGE(C9:C30)</f>
        <v>#DIV/0!</v>
      </c>
      <c r="D69" s="36" t="e">
        <f>AVERAGE(D9:D30)</f>
        <v>#DIV/0!</v>
      </c>
      <c r="E69" s="36" t="e">
        <f>AVERAGE(E9:E30)</f>
        <v>#DIV/0!</v>
      </c>
      <c r="F69" s="36" t="e">
        <f>AVERAGE(F9:F30)</f>
        <v>#DIV/0!</v>
      </c>
      <c r="G69" s="36" t="e">
        <f t="shared" ref="G69:R69" si="18">AVERAGE(G9:G30)</f>
        <v>#DIV/0!</v>
      </c>
      <c r="H69" s="36" t="e">
        <f t="shared" si="18"/>
        <v>#DIV/0!</v>
      </c>
      <c r="I69" s="36" t="e">
        <f t="shared" si="18"/>
        <v>#DIV/0!</v>
      </c>
      <c r="J69" s="36" t="e">
        <f t="shared" si="18"/>
        <v>#DIV/0!</v>
      </c>
      <c r="K69" s="36" t="e">
        <f t="shared" si="18"/>
        <v>#DIV/0!</v>
      </c>
      <c r="L69" s="36" t="e">
        <f t="shared" si="18"/>
        <v>#DIV/0!</v>
      </c>
      <c r="M69" s="36" t="e">
        <f t="shared" si="18"/>
        <v>#DIV/0!</v>
      </c>
      <c r="N69" s="36" t="e">
        <f t="shared" si="18"/>
        <v>#DIV/0!</v>
      </c>
      <c r="O69" s="36" t="e">
        <f t="shared" si="18"/>
        <v>#DIV/0!</v>
      </c>
      <c r="P69" s="36" t="e">
        <f t="shared" si="18"/>
        <v>#DIV/0!</v>
      </c>
      <c r="Q69" s="36" t="e">
        <f t="shared" si="18"/>
        <v>#DIV/0!</v>
      </c>
      <c r="R69" s="36" t="e">
        <f t="shared" si="18"/>
        <v>#DIV/0!</v>
      </c>
      <c r="S69" s="31"/>
      <c r="T69" s="29"/>
      <c r="U69" s="29" t="e">
        <f t="shared" si="5"/>
        <v>#DIV/0!</v>
      </c>
      <c r="V69" s="30"/>
    </row>
    <row r="70" spans="2:22" s="36" customFormat="1" x14ac:dyDescent="0.25">
      <c r="B70" s="36" t="s">
        <v>69</v>
      </c>
      <c r="C70" s="36" t="e">
        <f>AVERAGE(C31:C52)</f>
        <v>#DIV/0!</v>
      </c>
      <c r="D70" s="36" t="e">
        <f>AVERAGE(D31:D52)</f>
        <v>#DIV/0!</v>
      </c>
      <c r="E70" s="36" t="e">
        <f>AVERAGE(E31:E52)</f>
        <v>#DIV/0!</v>
      </c>
      <c r="F70" s="36" t="e">
        <f>AVERAGE(F31:F52)</f>
        <v>#DIV/0!</v>
      </c>
      <c r="G70" s="36" t="e">
        <f t="shared" ref="G70:R70" si="19">AVERAGE(G31:G52)</f>
        <v>#DIV/0!</v>
      </c>
      <c r="H70" s="36" t="e">
        <f t="shared" si="19"/>
        <v>#DIV/0!</v>
      </c>
      <c r="I70" s="36" t="e">
        <f t="shared" si="19"/>
        <v>#DIV/0!</v>
      </c>
      <c r="J70" s="36" t="e">
        <f t="shared" si="19"/>
        <v>#DIV/0!</v>
      </c>
      <c r="K70" s="36" t="e">
        <f t="shared" si="19"/>
        <v>#DIV/0!</v>
      </c>
      <c r="L70" s="36" t="e">
        <f t="shared" si="19"/>
        <v>#DIV/0!</v>
      </c>
      <c r="M70" s="36" t="e">
        <f t="shared" si="19"/>
        <v>#DIV/0!</v>
      </c>
      <c r="N70" s="36" t="e">
        <f t="shared" si="19"/>
        <v>#DIV/0!</v>
      </c>
      <c r="O70" s="36" t="e">
        <f t="shared" si="19"/>
        <v>#DIV/0!</v>
      </c>
      <c r="P70" s="36" t="e">
        <f t="shared" si="19"/>
        <v>#DIV/0!</v>
      </c>
      <c r="Q70" s="36" t="e">
        <f t="shared" si="19"/>
        <v>#DIV/0!</v>
      </c>
      <c r="R70" s="36" t="e">
        <f t="shared" si="19"/>
        <v>#DIV/0!</v>
      </c>
      <c r="S70" s="31"/>
      <c r="T70" s="29"/>
      <c r="U70" s="29"/>
      <c r="V70" s="30"/>
    </row>
    <row r="71" spans="2:22" s="36" customFormat="1" x14ac:dyDescent="0.25">
      <c r="S71" s="31"/>
      <c r="T71" s="29"/>
      <c r="U71" s="29"/>
      <c r="V71" s="30"/>
    </row>
    <row r="72" spans="2:22" s="36" customFormat="1" x14ac:dyDescent="0.25">
      <c r="S72" s="31"/>
      <c r="T72" s="29"/>
      <c r="U72" s="29"/>
      <c r="V72" s="30"/>
    </row>
    <row r="73" spans="2:22" s="36" customFormat="1" x14ac:dyDescent="0.25">
      <c r="S73" s="31"/>
      <c r="T73" s="29"/>
      <c r="U73" s="29"/>
      <c r="V73" s="30"/>
    </row>
    <row r="74" spans="2:22" s="36" customFormat="1" x14ac:dyDescent="0.25">
      <c r="B74" s="36" t="s">
        <v>77</v>
      </c>
      <c r="C74" s="36" t="e">
        <f>C59*C8</f>
        <v>#VALUE!</v>
      </c>
      <c r="D74" s="36" t="e">
        <f t="shared" ref="D74:F74" si="20">D59*D8</f>
        <v>#VALUE!</v>
      </c>
      <c r="E74" s="36" t="e">
        <f t="shared" si="20"/>
        <v>#VALUE!</v>
      </c>
      <c r="F74" s="36" t="e">
        <f t="shared" si="20"/>
        <v>#VALUE!</v>
      </c>
      <c r="G74" s="36" t="e">
        <f t="shared" ref="G74:R74" si="21">G59*G8</f>
        <v>#VALUE!</v>
      </c>
      <c r="H74" s="36" t="e">
        <f t="shared" si="21"/>
        <v>#VALUE!</v>
      </c>
      <c r="I74" s="36" t="e">
        <f t="shared" si="21"/>
        <v>#VALUE!</v>
      </c>
      <c r="J74" s="36" t="e">
        <f t="shared" si="21"/>
        <v>#VALUE!</v>
      </c>
      <c r="K74" s="36" t="e">
        <f t="shared" si="21"/>
        <v>#VALUE!</v>
      </c>
      <c r="L74" s="36" t="e">
        <f t="shared" si="21"/>
        <v>#VALUE!</v>
      </c>
      <c r="M74" s="36" t="e">
        <f t="shared" si="21"/>
        <v>#VALUE!</v>
      </c>
      <c r="N74" s="36" t="e">
        <f t="shared" si="21"/>
        <v>#VALUE!</v>
      </c>
      <c r="O74" s="36" t="e">
        <f t="shared" si="21"/>
        <v>#VALUE!</v>
      </c>
      <c r="P74" s="36" t="e">
        <f t="shared" si="21"/>
        <v>#VALUE!</v>
      </c>
      <c r="Q74" s="36" t="e">
        <f t="shared" si="21"/>
        <v>#VALUE!</v>
      </c>
      <c r="R74" s="36" t="e">
        <f t="shared" si="21"/>
        <v>#VALUE!</v>
      </c>
      <c r="S74" s="31"/>
      <c r="T74" s="29"/>
      <c r="U74" s="29"/>
      <c r="V74" s="30"/>
    </row>
    <row r="75" spans="2:22" s="36" customFormat="1" ht="15.75" thickBot="1" x14ac:dyDescent="0.3">
      <c r="B75" s="36" t="s">
        <v>78</v>
      </c>
      <c r="C75" s="36" t="e">
        <f>C60*C8</f>
        <v>#VALUE!</v>
      </c>
      <c r="D75" s="36" t="e">
        <f t="shared" ref="D75:F75" si="22">D60*D8</f>
        <v>#VALUE!</v>
      </c>
      <c r="E75" s="36" t="e">
        <f t="shared" si="22"/>
        <v>#VALUE!</v>
      </c>
      <c r="F75" s="36" t="e">
        <f t="shared" si="22"/>
        <v>#VALUE!</v>
      </c>
      <c r="G75" s="36" t="e">
        <f t="shared" ref="G75:R75" si="23">G60*G8</f>
        <v>#VALUE!</v>
      </c>
      <c r="H75" s="36" t="e">
        <f t="shared" si="23"/>
        <v>#VALUE!</v>
      </c>
      <c r="I75" s="36" t="e">
        <f t="shared" si="23"/>
        <v>#VALUE!</v>
      </c>
      <c r="J75" s="36" t="e">
        <f t="shared" si="23"/>
        <v>#VALUE!</v>
      </c>
      <c r="K75" s="36" t="e">
        <f t="shared" si="23"/>
        <v>#VALUE!</v>
      </c>
      <c r="L75" s="36" t="e">
        <f t="shared" si="23"/>
        <v>#VALUE!</v>
      </c>
      <c r="M75" s="36" t="e">
        <f t="shared" si="23"/>
        <v>#VALUE!</v>
      </c>
      <c r="N75" s="36" t="e">
        <f t="shared" si="23"/>
        <v>#VALUE!</v>
      </c>
      <c r="O75" s="36" t="e">
        <f t="shared" si="23"/>
        <v>#VALUE!</v>
      </c>
      <c r="P75" s="36" t="e">
        <f t="shared" si="23"/>
        <v>#VALUE!</v>
      </c>
      <c r="Q75" s="36" t="e">
        <f t="shared" si="23"/>
        <v>#VALUE!</v>
      </c>
      <c r="R75" s="36" t="e">
        <f t="shared" si="23"/>
        <v>#VALUE!</v>
      </c>
      <c r="S75" s="34"/>
      <c r="T75" s="33"/>
      <c r="U75" s="33"/>
      <c r="V75" s="27"/>
    </row>
  </sheetData>
  <mergeCells count="8">
    <mergeCell ref="A51:A52"/>
    <mergeCell ref="A53:A57"/>
    <mergeCell ref="A9:A30"/>
    <mergeCell ref="A31:A35"/>
    <mergeCell ref="A36:A38"/>
    <mergeCell ref="A39:A44"/>
    <mergeCell ref="A45:A48"/>
    <mergeCell ref="A49:A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1_YorkeysKnob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Jock</dc:creator>
  <cp:lastModifiedBy>Jock</cp:lastModifiedBy>
  <dcterms:created xsi:type="dcterms:W3CDTF">2019-07-19T00:07:29Z</dcterms:created>
  <dcterms:modified xsi:type="dcterms:W3CDTF">2019-12-06T04:02:08Z</dcterms:modified>
</cp:coreProperties>
</file>